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6" i="1"/>
  <c r="A186" i="1"/>
  <c r="L185" i="1"/>
  <c r="L197" i="1" s="1"/>
  <c r="J185" i="1"/>
  <c r="I185" i="1"/>
  <c r="I197" i="1" s="1"/>
  <c r="H185" i="1"/>
  <c r="G185" i="1"/>
  <c r="F185" i="1"/>
  <c r="B177" i="1"/>
  <c r="A177" i="1"/>
  <c r="L176" i="1"/>
  <c r="J176" i="1"/>
  <c r="I176" i="1"/>
  <c r="H176" i="1"/>
  <c r="G176" i="1"/>
  <c r="F176" i="1"/>
  <c r="B167" i="1"/>
  <c r="A167" i="1"/>
  <c r="L166" i="1"/>
  <c r="J166" i="1"/>
  <c r="I166" i="1"/>
  <c r="I177" i="1" s="1"/>
  <c r="H166" i="1"/>
  <c r="G166" i="1"/>
  <c r="F166" i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I147" i="1"/>
  <c r="I158" i="1" s="1"/>
  <c r="H147" i="1"/>
  <c r="G147" i="1"/>
  <c r="F147" i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I139" i="1" s="1"/>
  <c r="H128" i="1"/>
  <c r="G128" i="1"/>
  <c r="F12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00" i="1" l="1"/>
  <c r="F81" i="1"/>
  <c r="G62" i="1"/>
  <c r="J197" i="1"/>
  <c r="G197" i="1"/>
  <c r="F197" i="1"/>
  <c r="G177" i="1"/>
  <c r="L177" i="1"/>
  <c r="J177" i="1"/>
  <c r="H177" i="1"/>
  <c r="H158" i="1"/>
  <c r="G158" i="1"/>
  <c r="F158" i="1"/>
  <c r="J139" i="1"/>
  <c r="G139" i="1"/>
  <c r="F139" i="1"/>
  <c r="F177" i="1"/>
  <c r="H197" i="1"/>
  <c r="J158" i="1"/>
  <c r="H139" i="1"/>
  <c r="J119" i="1"/>
  <c r="H119" i="1"/>
  <c r="G119" i="1"/>
  <c r="F119" i="1"/>
  <c r="I100" i="1"/>
  <c r="H100" i="1"/>
  <c r="F100" i="1"/>
  <c r="J100" i="1"/>
  <c r="J81" i="1"/>
  <c r="I81" i="1"/>
  <c r="H81" i="1"/>
  <c r="G81" i="1"/>
  <c r="J62" i="1"/>
  <c r="I62" i="1"/>
  <c r="H62" i="1"/>
  <c r="L62" i="1"/>
  <c r="F62" i="1"/>
  <c r="H43" i="1"/>
  <c r="F43" i="1"/>
  <c r="G43" i="1"/>
  <c r="J43" i="1"/>
  <c r="I43" i="1"/>
  <c r="J24" i="1"/>
  <c r="I24" i="1"/>
  <c r="F24" i="1"/>
  <c r="H24" i="1"/>
  <c r="G24" i="1"/>
  <c r="L24" i="1"/>
  <c r="L139" i="1"/>
  <c r="L198" i="1" l="1"/>
  <c r="H198" i="1"/>
  <c r="F198" i="1"/>
  <c r="G198" i="1"/>
  <c r="I198" i="1"/>
  <c r="J198" i="1"/>
</calcChain>
</file>

<file path=xl/sharedStrings.xml><?xml version="1.0" encoding="utf-8"?>
<sst xmlns="http://schemas.openxmlformats.org/spreadsheetml/2006/main" count="328" uniqueCount="110">
  <si>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</si>
  <si>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</si>
  <si>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</si>
  <si>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</si>
  <si>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</si>
  <si>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</si>
  <si>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</si>
  <si>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</si>
  <si>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</si>
  <si>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</si>
  <si>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</si>
  <si>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</si>
  <si>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</si>
  <si>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</si>
  <si>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</si>
  <si>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</si>
  <si>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</si>
  <si>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</si>
  <si>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</si>
  <si>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</si>
  <si>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</si>
  <si>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</si>
  <si>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</si>
  <si>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</si>
  <si>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</si>
  <si>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</si>
  <si>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</si>
  <si>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</si>
  <si>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</si>
  <si>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</si>
  <si>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</si>
  <si>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</si>
  <si>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</si>
  <si>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</si>
  <si>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</si>
  <si>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</si>
  <si>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</si>
  <si>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</si>
  <si>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</si>
  <si>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 Директор</t>
  </si>
  <si>
    <t>Каша пшенная молочная вязкая с маслом сливочным</t>
  </si>
  <si>
    <t>Чай ягодный</t>
  </si>
  <si>
    <t>Хлеб пшеничный</t>
  </si>
  <si>
    <t>Бутерброд с повидлом</t>
  </si>
  <si>
    <t>Рассольник Ленинградский со сметаной</t>
  </si>
  <si>
    <t>Мясо кур отварное (для первых блюд)</t>
  </si>
  <si>
    <t>Компот из смеси сухофруктов</t>
  </si>
  <si>
    <t>Хлеб ржаной</t>
  </si>
  <si>
    <t>Каша гречневая рассыпчатая</t>
  </si>
  <si>
    <t>Соус сметанный с томатом</t>
  </si>
  <si>
    <t>Огурцы свежие порционно</t>
  </si>
  <si>
    <t>Суп Крестьянский с крупой, сметаной</t>
  </si>
  <si>
    <t>Рис припущенный</t>
  </si>
  <si>
    <t>Компот из ягод</t>
  </si>
  <si>
    <t>Каша манная жидкая молочная с маслом сливочным</t>
  </si>
  <si>
    <t>Салат из белокачанной капусты с огурцом, Здоровье</t>
  </si>
  <si>
    <t>Суп-пюре овощной</t>
  </si>
  <si>
    <t>Птица тушеная в красном соусе с овощами</t>
  </si>
  <si>
    <t>Макаронные изделия отварные с маслом</t>
  </si>
  <si>
    <t>Напиток лимонный</t>
  </si>
  <si>
    <t>Гренки из пшеничного хлеба</t>
  </si>
  <si>
    <t>Плов с мясом птицы</t>
  </si>
  <si>
    <t>Чай с лимоном</t>
  </si>
  <si>
    <t>Щи из свежей капусты с картофелем со сметаной</t>
  </si>
  <si>
    <t>Суфле из печени</t>
  </si>
  <si>
    <t>Пюре картофельное</t>
  </si>
  <si>
    <t>Компот из свежих плодов</t>
  </si>
  <si>
    <t>Чай с сахаром</t>
  </si>
  <si>
    <t>Суп-пюре их гороха</t>
  </si>
  <si>
    <t>Тефтели мясные с рисом</t>
  </si>
  <si>
    <t>Напиток из плодов шиповника</t>
  </si>
  <si>
    <t>Бутерброд с сыром</t>
  </si>
  <si>
    <t>Каша овсяная Геркулес вязкая молочная с маслом сливочным</t>
  </si>
  <si>
    <t>Суп картофельный с бобовыми</t>
  </si>
  <si>
    <t>Фрикасе из мяса птицы со сметанным соусом</t>
  </si>
  <si>
    <t>Борщ с капустой, картофелем и сметаной</t>
  </si>
  <si>
    <t>Мясо кур отварное (дляпервых блюд)</t>
  </si>
  <si>
    <t>Жаркое по домашнему из свинины</t>
  </si>
  <si>
    <t>Напиток Ягодка</t>
  </si>
  <si>
    <t>Каша рисовая молочная жидкая с маслом сливочным</t>
  </si>
  <si>
    <t>Салат из белокачанной капусты с яблоками и морковью</t>
  </si>
  <si>
    <t>Суп картофельный с рыбой</t>
  </si>
  <si>
    <t>Гуляш из мяса птицы</t>
  </si>
  <si>
    <t>Напиток апельсиновый или мандариновый</t>
  </si>
  <si>
    <t>Бутерброд с маслом сливочным</t>
  </si>
  <si>
    <t>Суп-лапша на курином бульоне</t>
  </si>
  <si>
    <t>Биточек рыбный</t>
  </si>
  <si>
    <t>рис припущенный</t>
  </si>
  <si>
    <t>Каша пшеничная молочная с маслом сливочным</t>
  </si>
  <si>
    <t>Суп картофельный с клецками</t>
  </si>
  <si>
    <t>Тефтели мясные с луком</t>
  </si>
  <si>
    <t>Каша перловая рассыпчатая</t>
  </si>
  <si>
    <t>Соус красный основной</t>
  </si>
  <si>
    <t>Яблоко свежее</t>
  </si>
  <si>
    <t>Чеснок</t>
  </si>
  <si>
    <t>Гуляш из мяса свинины</t>
  </si>
  <si>
    <t>Омлет запеченный паровой</t>
  </si>
  <si>
    <t>Лук репчаный</t>
  </si>
  <si>
    <t>Шницель мясной</t>
  </si>
  <si>
    <t>Лук репчатый</t>
  </si>
  <si>
    <t>Макаронные изделия запеченные с сыром</t>
  </si>
  <si>
    <t>Бктерброд с маслом сливочным</t>
  </si>
  <si>
    <t>Каша манная молочная жидкая с маслом сливочным</t>
  </si>
  <si>
    <t>сырник</t>
  </si>
  <si>
    <t>молоко сгущёное</t>
  </si>
  <si>
    <t>сладкое</t>
  </si>
  <si>
    <t>печенье детское</t>
  </si>
  <si>
    <t>Компот из сухофруктов</t>
  </si>
  <si>
    <t>Хомякова Н.В.</t>
  </si>
  <si>
    <t>МБОУ ПГО "Средняя общеобразовательная школа № 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</si>
</sst>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6" sqref="G6:H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109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180</v>
      </c>
      <c r="G6" s="40">
        <v>7.63</v>
      </c>
      <c r="H6" s="40">
        <v>7</v>
      </c>
      <c r="I6" s="40">
        <v>39.54</v>
      </c>
      <c r="J6" s="40">
        <v>275.39999999999998</v>
      </c>
      <c r="K6" s="41">
        <v>302</v>
      </c>
      <c r="L6" s="40">
        <v>94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</v>
      </c>
      <c r="H8" s="43"/>
      <c r="I8" s="43">
        <v>14.97</v>
      </c>
      <c r="J8" s="43">
        <v>59.9</v>
      </c>
      <c r="K8" s="44">
        <v>971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2.4300000000000002</v>
      </c>
      <c r="H9" s="43"/>
      <c r="I9" s="43">
        <v>14.64</v>
      </c>
      <c r="J9" s="43">
        <v>72.599999999999994</v>
      </c>
      <c r="K9" s="44">
        <v>897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93</v>
      </c>
      <c r="F10" s="43">
        <v>120</v>
      </c>
      <c r="G10" s="43">
        <v>0.48</v>
      </c>
      <c r="H10" s="43"/>
      <c r="I10" s="43">
        <v>11.76</v>
      </c>
      <c r="J10" s="43">
        <v>56.7</v>
      </c>
      <c r="K10" s="44">
        <v>976</v>
      </c>
      <c r="L10" s="43"/>
    </row>
    <row r="11" spans="1:12" ht="15" x14ac:dyDescent="0.25">
      <c r="A11" s="23"/>
      <c r="B11" s="15"/>
      <c r="C11" s="11"/>
      <c r="D11" s="6" t="s">
        <v>23</v>
      </c>
      <c r="E11" s="42" t="s">
        <v>43</v>
      </c>
      <c r="F11" s="43">
        <v>30</v>
      </c>
      <c r="G11" s="43">
        <v>1.6</v>
      </c>
      <c r="H11" s="43">
        <v>1</v>
      </c>
      <c r="I11" s="43">
        <v>10.94</v>
      </c>
      <c r="J11" s="43">
        <v>84.8</v>
      </c>
      <c r="K11" s="44">
        <v>1046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12.24</v>
      </c>
      <c r="H13" s="19">
        <f t="shared" si="0"/>
        <v>8</v>
      </c>
      <c r="I13" s="19">
        <f t="shared" si="0"/>
        <v>91.850000000000009</v>
      </c>
      <c r="J13" s="19">
        <f t="shared" si="0"/>
        <v>549.4</v>
      </c>
      <c r="K13" s="25"/>
      <c r="L13" s="19">
        <f t="shared" ref="L13" si="1">SUM(L6:L12)</f>
        <v>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>
        <v>123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2.11</v>
      </c>
      <c r="H15" s="43">
        <v>5</v>
      </c>
      <c r="I15" s="43">
        <v>15.01</v>
      </c>
      <c r="J15" s="43">
        <v>118.9</v>
      </c>
      <c r="K15" s="44">
        <v>1030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95</v>
      </c>
      <c r="F16" s="43">
        <v>90</v>
      </c>
      <c r="G16" s="43">
        <v>10.27</v>
      </c>
      <c r="H16" s="43">
        <v>25</v>
      </c>
      <c r="I16" s="43">
        <v>3.66</v>
      </c>
      <c r="J16" s="43">
        <v>279.3</v>
      </c>
      <c r="K16" s="44">
        <v>437.06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3.35</v>
      </c>
      <c r="H17" s="43">
        <v>5</v>
      </c>
      <c r="I17" s="43">
        <v>35.01</v>
      </c>
      <c r="J17" s="43">
        <v>220.5</v>
      </c>
      <c r="K17" s="44">
        <v>512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0.46</v>
      </c>
      <c r="H18" s="43"/>
      <c r="I18" s="43">
        <v>27.49</v>
      </c>
      <c r="J18" s="43">
        <v>115.7</v>
      </c>
      <c r="K18" s="44">
        <v>928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3.24</v>
      </c>
      <c r="H19" s="43"/>
      <c r="I19" s="43">
        <v>19.52</v>
      </c>
      <c r="J19" s="43">
        <v>96.8</v>
      </c>
      <c r="K19" s="44">
        <v>897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2.5499999999999998</v>
      </c>
      <c r="H20" s="43">
        <v>1</v>
      </c>
      <c r="I20" s="43">
        <v>12.75</v>
      </c>
      <c r="J20" s="43">
        <v>77.7</v>
      </c>
      <c r="K20" s="44">
        <v>1148</v>
      </c>
      <c r="L20" s="43"/>
    </row>
    <row r="21" spans="1:12" ht="15" x14ac:dyDescent="0.25">
      <c r="A21" s="23"/>
      <c r="B21" s="15"/>
      <c r="C21" s="11"/>
      <c r="D21" s="6"/>
      <c r="E21" s="42" t="s">
        <v>45</v>
      </c>
      <c r="F21" s="43">
        <v>5</v>
      </c>
      <c r="G21" s="43">
        <v>1.1399999999999999</v>
      </c>
      <c r="H21" s="43">
        <v>1</v>
      </c>
      <c r="I21" s="43">
        <v>0.04</v>
      </c>
      <c r="J21" s="43">
        <v>11.8</v>
      </c>
      <c r="K21" s="44">
        <v>1052</v>
      </c>
      <c r="L21" s="43"/>
    </row>
    <row r="22" spans="1:12" ht="15" x14ac:dyDescent="0.25">
      <c r="A22" s="23"/>
      <c r="B22" s="15"/>
      <c r="C22" s="11"/>
      <c r="D22" s="6"/>
      <c r="E22" s="42" t="s">
        <v>94</v>
      </c>
      <c r="F22" s="43">
        <v>1</v>
      </c>
      <c r="G22" s="43">
        <v>0.01</v>
      </c>
      <c r="H22" s="43"/>
      <c r="I22" s="43">
        <v>0.03</v>
      </c>
      <c r="J22" s="43">
        <v>0.2</v>
      </c>
      <c r="K22" s="44">
        <v>0</v>
      </c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716</v>
      </c>
      <c r="G23" s="19">
        <f t="shared" ref="G23:J23" si="2">SUM(G14:G22)</f>
        <v>23.130000000000003</v>
      </c>
      <c r="H23" s="19">
        <f t="shared" si="2"/>
        <v>37</v>
      </c>
      <c r="I23" s="19">
        <f t="shared" si="2"/>
        <v>113.51</v>
      </c>
      <c r="J23" s="19">
        <f t="shared" si="2"/>
        <v>920.90000000000009</v>
      </c>
      <c r="K23" s="25"/>
      <c r="L23" s="19">
        <f t="shared" ref="L23" si="3">SUM(L14:L22)</f>
        <v>123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1276</v>
      </c>
      <c r="G24" s="32">
        <f t="shared" ref="G24:J24" si="4">G13+G23</f>
        <v>35.370000000000005</v>
      </c>
      <c r="H24" s="32">
        <f t="shared" si="4"/>
        <v>45</v>
      </c>
      <c r="I24" s="32">
        <f t="shared" si="4"/>
        <v>205.36</v>
      </c>
      <c r="J24" s="32">
        <f t="shared" si="4"/>
        <v>1470.3000000000002</v>
      </c>
      <c r="K24" s="32"/>
      <c r="L24" s="32">
        <f t="shared" ref="L24" si="5">L13+L23</f>
        <v>217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96</v>
      </c>
      <c r="F25" s="40">
        <v>200</v>
      </c>
      <c r="G25" s="40">
        <v>20.46</v>
      </c>
      <c r="H25" s="40">
        <v>24</v>
      </c>
      <c r="I25" s="40">
        <v>3.7</v>
      </c>
      <c r="J25" s="40">
        <v>314.3</v>
      </c>
      <c r="K25" s="41">
        <v>891</v>
      </c>
      <c r="L25" s="40">
        <v>94</v>
      </c>
    </row>
    <row r="26" spans="1:12" ht="15" x14ac:dyDescent="0.25">
      <c r="A26" s="14"/>
      <c r="B26" s="15"/>
      <c r="C26" s="11"/>
      <c r="D26" s="6" t="s">
        <v>23</v>
      </c>
      <c r="E26" s="42" t="s">
        <v>71</v>
      </c>
      <c r="F26" s="43">
        <v>30</v>
      </c>
      <c r="G26" s="43">
        <v>5</v>
      </c>
      <c r="H26" s="43">
        <v>3</v>
      </c>
      <c r="I26" s="43">
        <v>16.41</v>
      </c>
      <c r="J26" s="43">
        <v>117.8</v>
      </c>
      <c r="K26" s="44">
        <v>810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0.06</v>
      </c>
      <c r="H27" s="43"/>
      <c r="I27" s="43">
        <v>15.16</v>
      </c>
      <c r="J27" s="43">
        <v>59.9</v>
      </c>
      <c r="K27" s="44">
        <v>686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3.24</v>
      </c>
      <c r="H28" s="43"/>
      <c r="I28" s="43">
        <v>19.52</v>
      </c>
      <c r="J28" s="43">
        <v>96.8</v>
      </c>
      <c r="K28" s="44">
        <v>897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 t="s">
        <v>23</v>
      </c>
      <c r="E31" s="42" t="s">
        <v>47</v>
      </c>
      <c r="F31" s="43">
        <v>30</v>
      </c>
      <c r="G31" s="43">
        <v>2.5499999999999998</v>
      </c>
      <c r="H31" s="43">
        <v>1</v>
      </c>
      <c r="I31" s="43">
        <v>12.75</v>
      </c>
      <c r="J31" s="43">
        <v>77.7</v>
      </c>
      <c r="K31" s="44">
        <v>1148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31.31</v>
      </c>
      <c r="H32" s="19">
        <f t="shared" ref="H32" si="7">SUM(H25:H31)</f>
        <v>28</v>
      </c>
      <c r="I32" s="19">
        <f t="shared" ref="I32" si="8">SUM(I25:I31)</f>
        <v>67.539999999999992</v>
      </c>
      <c r="J32" s="19">
        <f t="shared" ref="J32:L32" si="9">SUM(J25:J31)</f>
        <v>666.5</v>
      </c>
      <c r="K32" s="25"/>
      <c r="L32" s="19">
        <f t="shared" si="9"/>
        <v>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40</v>
      </c>
      <c r="G33" s="43">
        <v>0.32</v>
      </c>
      <c r="H33" s="43"/>
      <c r="I33" s="43">
        <v>5.04</v>
      </c>
      <c r="J33" s="43">
        <v>22</v>
      </c>
      <c r="K33" s="44">
        <v>836</v>
      </c>
      <c r="L33" s="43">
        <v>123</v>
      </c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2.38</v>
      </c>
      <c r="H34" s="43">
        <v>5</v>
      </c>
      <c r="I34" s="43">
        <v>13.14</v>
      </c>
      <c r="J34" s="43">
        <v>109.6</v>
      </c>
      <c r="K34" s="44">
        <v>1058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64</v>
      </c>
      <c r="F35" s="43">
        <v>90</v>
      </c>
      <c r="G35" s="43">
        <v>10.5</v>
      </c>
      <c r="H35" s="43">
        <v>7</v>
      </c>
      <c r="I35" s="43">
        <v>0.09</v>
      </c>
      <c r="J35" s="43">
        <v>192.1</v>
      </c>
      <c r="K35" s="44">
        <v>866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65</v>
      </c>
      <c r="F36" s="43">
        <v>150</v>
      </c>
      <c r="G36" s="43">
        <v>3.29</v>
      </c>
      <c r="H36" s="43">
        <v>5</v>
      </c>
      <c r="I36" s="43">
        <v>22.09</v>
      </c>
      <c r="J36" s="43">
        <v>147.69999999999999</v>
      </c>
      <c r="K36" s="44">
        <v>995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0.15</v>
      </c>
      <c r="H37" s="43"/>
      <c r="I37" s="43">
        <v>19.059999999999999</v>
      </c>
      <c r="J37" s="43">
        <v>78.400000000000006</v>
      </c>
      <c r="K37" s="44">
        <v>912.02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3.24</v>
      </c>
      <c r="H38" s="43"/>
      <c r="I38" s="43">
        <v>19.52</v>
      </c>
      <c r="J38" s="43">
        <v>96.8</v>
      </c>
      <c r="K38" s="44">
        <v>897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2.5499999999999998</v>
      </c>
      <c r="H39" s="43">
        <v>1</v>
      </c>
      <c r="I39" s="43">
        <v>12.75</v>
      </c>
      <c r="J39" s="43">
        <v>77.7</v>
      </c>
      <c r="K39" s="44">
        <v>1148</v>
      </c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</v>
      </c>
      <c r="G40" s="43">
        <v>1.1399999999999999</v>
      </c>
      <c r="H40" s="43">
        <v>1</v>
      </c>
      <c r="I40" s="43">
        <v>0.04</v>
      </c>
      <c r="J40" s="43">
        <v>11.8</v>
      </c>
      <c r="K40" s="44">
        <v>1052</v>
      </c>
      <c r="L40" s="43"/>
    </row>
    <row r="41" spans="1:12" ht="15" x14ac:dyDescent="0.25">
      <c r="A41" s="14"/>
      <c r="B41" s="15"/>
      <c r="C41" s="11"/>
      <c r="D41" s="6"/>
      <c r="E41" s="42" t="s">
        <v>97</v>
      </c>
      <c r="F41" s="43">
        <v>1</v>
      </c>
      <c r="G41" s="43"/>
      <c r="H41" s="43"/>
      <c r="I41" s="43">
        <v>0.01</v>
      </c>
      <c r="J41" s="43">
        <v>0.1</v>
      </c>
      <c r="K41" s="44">
        <v>0</v>
      </c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756</v>
      </c>
      <c r="G42" s="19">
        <f t="shared" ref="G42" si="10">SUM(G33:G41)</f>
        <v>23.569999999999997</v>
      </c>
      <c r="H42" s="19">
        <f t="shared" ref="H42" si="11">SUM(H33:H41)</f>
        <v>19</v>
      </c>
      <c r="I42" s="19">
        <f t="shared" ref="I42" si="12">SUM(I33:I41)</f>
        <v>91.740000000000009</v>
      </c>
      <c r="J42" s="19">
        <f t="shared" ref="J42:L42" si="13">SUM(J33:J41)</f>
        <v>736.19999999999993</v>
      </c>
      <c r="K42" s="25"/>
      <c r="L42" s="19">
        <f t="shared" si="13"/>
        <v>123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1256</v>
      </c>
      <c r="G43" s="32">
        <f t="shared" ref="G43" si="14">G32+G42</f>
        <v>54.879999999999995</v>
      </c>
      <c r="H43" s="32">
        <f t="shared" ref="H43" si="15">H32+H42</f>
        <v>47</v>
      </c>
      <c r="I43" s="32">
        <f t="shared" ref="I43" si="16">I32+I42</f>
        <v>159.28</v>
      </c>
      <c r="J43" s="32">
        <f t="shared" ref="J43:L43" si="17">J32+J42</f>
        <v>1402.6999999999998</v>
      </c>
      <c r="K43" s="32"/>
      <c r="L43" s="32">
        <f t="shared" si="17"/>
        <v>217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240</v>
      </c>
      <c r="G44" s="40">
        <v>8.9700000000000006</v>
      </c>
      <c r="H44" s="40">
        <v>6</v>
      </c>
      <c r="I44" s="40">
        <v>32.54</v>
      </c>
      <c r="J44" s="40">
        <v>225.5</v>
      </c>
      <c r="K44" s="41">
        <v>852</v>
      </c>
      <c r="L44" s="40">
        <v>94</v>
      </c>
    </row>
    <row r="45" spans="1:12" ht="15" x14ac:dyDescent="0.25">
      <c r="A45" s="23"/>
      <c r="B45" s="15"/>
      <c r="C45" s="11"/>
      <c r="D45" s="6" t="s">
        <v>23</v>
      </c>
      <c r="E45" s="42" t="s">
        <v>71</v>
      </c>
      <c r="F45" s="43">
        <v>30</v>
      </c>
      <c r="G45" s="43">
        <v>5</v>
      </c>
      <c r="H45" s="43">
        <v>3</v>
      </c>
      <c r="I45" s="43">
        <v>16.41</v>
      </c>
      <c r="J45" s="43">
        <v>117.8</v>
      </c>
      <c r="K45" s="44">
        <v>810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0.1</v>
      </c>
      <c r="H46" s="43"/>
      <c r="I46" s="43">
        <v>14.97</v>
      </c>
      <c r="J46" s="43">
        <v>59.9</v>
      </c>
      <c r="K46" s="44">
        <v>971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3.24</v>
      </c>
      <c r="H47" s="43"/>
      <c r="I47" s="43">
        <v>19.52</v>
      </c>
      <c r="J47" s="43">
        <v>96.8</v>
      </c>
      <c r="K47" s="44">
        <v>897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17.310000000000002</v>
      </c>
      <c r="H51" s="19">
        <f t="shared" ref="H51" si="19">SUM(H44:H50)</f>
        <v>9</v>
      </c>
      <c r="I51" s="19">
        <f t="shared" ref="I51" si="20">SUM(I44:I50)</f>
        <v>83.44</v>
      </c>
      <c r="J51" s="19">
        <f t="shared" ref="J51:L51" si="21">SUM(J44:J50)</f>
        <v>500</v>
      </c>
      <c r="K51" s="25"/>
      <c r="L51" s="19">
        <f t="shared" si="21"/>
        <v>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>
        <v>123</v>
      </c>
    </row>
    <row r="53" spans="1:12" ht="15" x14ac:dyDescent="0.25">
      <c r="A53" s="23"/>
      <c r="B53" s="15"/>
      <c r="C53" s="11"/>
      <c r="D53" s="7" t="s">
        <v>27</v>
      </c>
      <c r="E53" s="42" t="s">
        <v>56</v>
      </c>
      <c r="F53" s="43">
        <v>200</v>
      </c>
      <c r="G53" s="43">
        <v>2.02</v>
      </c>
      <c r="H53" s="43">
        <v>4</v>
      </c>
      <c r="I53" s="43">
        <v>12.62</v>
      </c>
      <c r="J53" s="43">
        <v>118</v>
      </c>
      <c r="K53" s="44">
        <v>1016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90</v>
      </c>
      <c r="G54" s="43">
        <v>16.86</v>
      </c>
      <c r="H54" s="43">
        <v>21</v>
      </c>
      <c r="I54" s="43">
        <v>0.84</v>
      </c>
      <c r="J54" s="43">
        <v>208.3</v>
      </c>
      <c r="K54" s="44">
        <v>1022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58</v>
      </c>
      <c r="F55" s="43">
        <v>150</v>
      </c>
      <c r="G55" s="43">
        <v>5.92</v>
      </c>
      <c r="H55" s="43">
        <v>5</v>
      </c>
      <c r="I55" s="43">
        <v>35.96</v>
      </c>
      <c r="J55" s="43">
        <v>220.4</v>
      </c>
      <c r="K55" s="44">
        <v>516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0.14000000000000001</v>
      </c>
      <c r="H56" s="43"/>
      <c r="I56" s="43">
        <v>24.43</v>
      </c>
      <c r="J56" s="43">
        <v>101.2</v>
      </c>
      <c r="K56" s="44">
        <v>699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20</v>
      </c>
      <c r="G57" s="43">
        <v>1.62</v>
      </c>
      <c r="H57" s="43"/>
      <c r="I57" s="43">
        <v>9.67</v>
      </c>
      <c r="J57" s="43">
        <v>48.4</v>
      </c>
      <c r="K57" s="44">
        <v>897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20</v>
      </c>
      <c r="G58" s="43">
        <v>1.7</v>
      </c>
      <c r="H58" s="43">
        <v>1</v>
      </c>
      <c r="I58" s="43">
        <v>8.5</v>
      </c>
      <c r="J58" s="43">
        <v>51.8</v>
      </c>
      <c r="K58" s="44">
        <v>1148</v>
      </c>
      <c r="L58" s="43"/>
    </row>
    <row r="59" spans="1:12" ht="15" x14ac:dyDescent="0.25">
      <c r="A59" s="23"/>
      <c r="B59" s="15"/>
      <c r="C59" s="11"/>
      <c r="D59" s="6" t="s">
        <v>23</v>
      </c>
      <c r="E59" s="42" t="s">
        <v>60</v>
      </c>
      <c r="F59" s="43">
        <v>15</v>
      </c>
      <c r="G59" s="43">
        <v>1.94</v>
      </c>
      <c r="H59" s="43"/>
      <c r="I59" s="43">
        <v>11.71</v>
      </c>
      <c r="J59" s="43">
        <v>60</v>
      </c>
      <c r="K59" s="44">
        <v>943</v>
      </c>
      <c r="L59" s="43"/>
    </row>
    <row r="60" spans="1:12" ht="15" x14ac:dyDescent="0.25">
      <c r="A60" s="23"/>
      <c r="B60" s="15"/>
      <c r="C60" s="11"/>
      <c r="D60" s="6"/>
      <c r="E60" s="42" t="s">
        <v>94</v>
      </c>
      <c r="F60" s="43">
        <v>1</v>
      </c>
      <c r="G60" s="43">
        <v>0.01</v>
      </c>
      <c r="H60" s="43"/>
      <c r="I60" s="43">
        <v>0.03</v>
      </c>
      <c r="J60" s="43">
        <v>0.2</v>
      </c>
      <c r="K60" s="44">
        <v>0</v>
      </c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696</v>
      </c>
      <c r="G61" s="19">
        <f t="shared" ref="G61" si="22">SUM(G52:G60)</f>
        <v>30.21</v>
      </c>
      <c r="H61" s="19">
        <f t="shared" ref="H61" si="23">SUM(H52:H60)</f>
        <v>31</v>
      </c>
      <c r="I61" s="19">
        <f t="shared" ref="I61" si="24">SUM(I52:I60)</f>
        <v>103.75999999999999</v>
      </c>
      <c r="J61" s="19">
        <f t="shared" ref="J61:L61" si="25">SUM(J52:J60)</f>
        <v>808.30000000000007</v>
      </c>
      <c r="K61" s="25"/>
      <c r="L61" s="19">
        <f t="shared" si="25"/>
        <v>123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1206</v>
      </c>
      <c r="G62" s="32">
        <f t="shared" ref="G62" si="26">G51+G61</f>
        <v>47.52</v>
      </c>
      <c r="H62" s="32">
        <f t="shared" ref="H62" si="27">H51+H61</f>
        <v>40</v>
      </c>
      <c r="I62" s="32">
        <f t="shared" ref="I62" si="28">I51+I61</f>
        <v>187.2</v>
      </c>
      <c r="J62" s="32">
        <f t="shared" ref="J62:L62" si="29">J51+J61</f>
        <v>1308.3000000000002</v>
      </c>
      <c r="K62" s="32"/>
      <c r="L62" s="32">
        <f t="shared" si="29"/>
        <v>217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230</v>
      </c>
      <c r="G63" s="40">
        <v>21.4</v>
      </c>
      <c r="H63" s="40">
        <v>26</v>
      </c>
      <c r="I63" s="40">
        <v>44.49</v>
      </c>
      <c r="J63" s="40">
        <v>436.7</v>
      </c>
      <c r="K63" s="41">
        <v>1020</v>
      </c>
      <c r="L63" s="40">
        <v>94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0.06</v>
      </c>
      <c r="H65" s="43"/>
      <c r="I65" s="43">
        <v>15.16</v>
      </c>
      <c r="J65" s="43">
        <v>59.9</v>
      </c>
      <c r="K65" s="44">
        <v>686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3.24</v>
      </c>
      <c r="H66" s="43"/>
      <c r="I66" s="43">
        <v>19.52</v>
      </c>
      <c r="J66" s="43">
        <v>96.8</v>
      </c>
      <c r="K66" s="44">
        <v>897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47</v>
      </c>
      <c r="F68" s="43">
        <v>30</v>
      </c>
      <c r="G68" s="43">
        <v>2.5499999999999998</v>
      </c>
      <c r="H68" s="43">
        <v>1</v>
      </c>
      <c r="I68" s="43">
        <v>12.75</v>
      </c>
      <c r="J68" s="43">
        <v>77.7</v>
      </c>
      <c r="K68" s="44">
        <v>1148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27.249999999999996</v>
      </c>
      <c r="H70" s="19">
        <f t="shared" ref="H70" si="31">SUM(H63:H69)</f>
        <v>27</v>
      </c>
      <c r="I70" s="19">
        <f t="shared" ref="I70" si="32">SUM(I63:I69)</f>
        <v>91.92</v>
      </c>
      <c r="J70" s="19">
        <f t="shared" ref="J70:L70" si="33">SUM(J63:J69)</f>
        <v>671.1</v>
      </c>
      <c r="K70" s="25"/>
      <c r="L70" s="19">
        <f t="shared" si="33"/>
        <v>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>
        <v>123</v>
      </c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1.65</v>
      </c>
      <c r="H72" s="43">
        <v>5</v>
      </c>
      <c r="I72" s="43">
        <v>8.08</v>
      </c>
      <c r="J72" s="43">
        <v>84.3</v>
      </c>
      <c r="K72" s="44">
        <v>124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98</v>
      </c>
      <c r="F73" s="43">
        <v>100</v>
      </c>
      <c r="G73" s="43">
        <v>2.73</v>
      </c>
      <c r="H73" s="43">
        <v>27</v>
      </c>
      <c r="I73" s="43">
        <v>4.04</v>
      </c>
      <c r="J73" s="43">
        <v>271.3</v>
      </c>
      <c r="K73" s="44">
        <v>1027.03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3.29</v>
      </c>
      <c r="H74" s="43">
        <v>5</v>
      </c>
      <c r="I74" s="43">
        <v>22.09</v>
      </c>
      <c r="J74" s="43">
        <v>147.69999999999999</v>
      </c>
      <c r="K74" s="44">
        <v>995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0.16</v>
      </c>
      <c r="H75" s="43"/>
      <c r="I75" s="43">
        <v>23.88</v>
      </c>
      <c r="J75" s="43">
        <v>99.1</v>
      </c>
      <c r="K75" s="44">
        <v>390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3.24</v>
      </c>
      <c r="H76" s="43"/>
      <c r="I76" s="43">
        <v>19.52</v>
      </c>
      <c r="J76" s="43">
        <v>96.8</v>
      </c>
      <c r="K76" s="44">
        <v>897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40</v>
      </c>
      <c r="G77" s="43">
        <v>3.4</v>
      </c>
      <c r="H77" s="43">
        <v>1</v>
      </c>
      <c r="I77" s="43">
        <v>17</v>
      </c>
      <c r="J77" s="43">
        <v>103.6</v>
      </c>
      <c r="K77" s="44">
        <v>1148</v>
      </c>
      <c r="L77" s="43"/>
    </row>
    <row r="78" spans="1:12" ht="15" x14ac:dyDescent="0.25">
      <c r="A78" s="23"/>
      <c r="B78" s="15"/>
      <c r="C78" s="11"/>
      <c r="D78" s="6"/>
      <c r="E78" s="42" t="s">
        <v>45</v>
      </c>
      <c r="F78" s="43">
        <v>5</v>
      </c>
      <c r="G78" s="43">
        <v>1.1399999999999999</v>
      </c>
      <c r="H78" s="43">
        <v>1</v>
      </c>
      <c r="I78" s="43">
        <v>0.04</v>
      </c>
      <c r="J78" s="43">
        <v>11.8</v>
      </c>
      <c r="K78" s="44">
        <v>1052</v>
      </c>
      <c r="L78" s="43"/>
    </row>
    <row r="79" spans="1:12" ht="15" x14ac:dyDescent="0.25">
      <c r="A79" s="23"/>
      <c r="B79" s="15"/>
      <c r="C79" s="11"/>
      <c r="D79" s="6"/>
      <c r="E79" s="42" t="s">
        <v>99</v>
      </c>
      <c r="F79" s="43">
        <v>1</v>
      </c>
      <c r="G79" s="43"/>
      <c r="H79" s="43"/>
      <c r="I79" s="43">
        <v>0.01</v>
      </c>
      <c r="J79" s="43">
        <v>0.1</v>
      </c>
      <c r="K79" s="44">
        <v>0</v>
      </c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736</v>
      </c>
      <c r="G80" s="19">
        <f t="shared" ref="G80" si="34">SUM(G71:G79)</f>
        <v>15.610000000000001</v>
      </c>
      <c r="H80" s="19">
        <f t="shared" ref="H80" si="35">SUM(H71:H79)</f>
        <v>39</v>
      </c>
      <c r="I80" s="19">
        <f t="shared" ref="I80" si="36">SUM(I71:I79)</f>
        <v>94.660000000000011</v>
      </c>
      <c r="J80" s="19">
        <f t="shared" ref="J80:L80" si="37">SUM(J71:J79)</f>
        <v>814.69999999999993</v>
      </c>
      <c r="K80" s="25"/>
      <c r="L80" s="19">
        <f t="shared" si="37"/>
        <v>123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1236</v>
      </c>
      <c r="G81" s="32">
        <f t="shared" ref="G81" si="38">G70+G80</f>
        <v>42.86</v>
      </c>
      <c r="H81" s="32">
        <f t="shared" ref="H81" si="39">H70+H80</f>
        <v>66</v>
      </c>
      <c r="I81" s="32">
        <f t="shared" ref="I81" si="40">I70+I80</f>
        <v>186.58</v>
      </c>
      <c r="J81" s="32">
        <f t="shared" ref="J81:L81" si="41">J70+J80</f>
        <v>1485.8</v>
      </c>
      <c r="K81" s="32"/>
      <c r="L81" s="32">
        <f t="shared" si="41"/>
        <v>217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100</v>
      </c>
      <c r="F82" s="40">
        <v>200</v>
      </c>
      <c r="G82" s="40">
        <v>11.04</v>
      </c>
      <c r="H82" s="40">
        <v>9</v>
      </c>
      <c r="I82" s="40">
        <v>47.6</v>
      </c>
      <c r="J82" s="40">
        <v>291</v>
      </c>
      <c r="K82" s="41">
        <v>334</v>
      </c>
      <c r="L82" s="40">
        <v>94</v>
      </c>
    </row>
    <row r="83" spans="1:12" ht="15" x14ac:dyDescent="0.25">
      <c r="A83" s="23"/>
      <c r="B83" s="15"/>
      <c r="C83" s="11"/>
      <c r="D83" s="6" t="s">
        <v>23</v>
      </c>
      <c r="E83" s="42" t="s">
        <v>101</v>
      </c>
      <c r="F83" s="43">
        <v>30</v>
      </c>
      <c r="G83" s="43">
        <v>1.88</v>
      </c>
      <c r="H83" s="43">
        <v>6</v>
      </c>
      <c r="I83" s="43">
        <v>12.41</v>
      </c>
      <c r="J83" s="43">
        <v>113.3</v>
      </c>
      <c r="K83" s="44">
        <v>808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67</v>
      </c>
      <c r="F84" s="43">
        <v>200</v>
      </c>
      <c r="G84" s="43"/>
      <c r="H84" s="43"/>
      <c r="I84" s="43">
        <v>14.97</v>
      </c>
      <c r="J84" s="43">
        <v>59.9</v>
      </c>
      <c r="K84" s="44">
        <v>828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2.4300000000000002</v>
      </c>
      <c r="H85" s="43"/>
      <c r="I85" s="43">
        <v>14.64</v>
      </c>
      <c r="J85" s="43">
        <v>72.599999999999994</v>
      </c>
      <c r="K85" s="44">
        <v>897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93</v>
      </c>
      <c r="F86" s="43">
        <v>120</v>
      </c>
      <c r="G86" s="43">
        <v>0.48</v>
      </c>
      <c r="H86" s="43"/>
      <c r="I86" s="43">
        <v>11.76</v>
      </c>
      <c r="J86" s="43">
        <v>56.7</v>
      </c>
      <c r="K86" s="44">
        <v>976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15.829999999999998</v>
      </c>
      <c r="H89" s="19">
        <f t="shared" ref="H89" si="43">SUM(H82:H88)</f>
        <v>15</v>
      </c>
      <c r="I89" s="19">
        <f t="shared" ref="I89" si="44">SUM(I82:I88)</f>
        <v>101.38000000000001</v>
      </c>
      <c r="J89" s="19">
        <f t="shared" ref="J89:L89" si="45">SUM(J82:J88)</f>
        <v>593.5</v>
      </c>
      <c r="K89" s="25"/>
      <c r="L89" s="19">
        <f t="shared" si="45"/>
        <v>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55</v>
      </c>
      <c r="F90" s="43">
        <v>60</v>
      </c>
      <c r="G90" s="43">
        <v>0.75</v>
      </c>
      <c r="H90" s="43">
        <v>3</v>
      </c>
      <c r="I90" s="43">
        <v>11.02</v>
      </c>
      <c r="J90" s="43">
        <v>80.3</v>
      </c>
      <c r="K90" s="44">
        <v>992</v>
      </c>
      <c r="L90" s="43">
        <v>123</v>
      </c>
    </row>
    <row r="91" spans="1:12" ht="15" x14ac:dyDescent="0.25">
      <c r="A91" s="23"/>
      <c r="B91" s="15"/>
      <c r="C91" s="11"/>
      <c r="D91" s="7" t="s">
        <v>27</v>
      </c>
      <c r="E91" s="42" t="s">
        <v>68</v>
      </c>
      <c r="F91" s="43">
        <v>200</v>
      </c>
      <c r="G91" s="43">
        <v>6.17</v>
      </c>
      <c r="H91" s="43">
        <v>2</v>
      </c>
      <c r="I91" s="43">
        <v>18.100000000000001</v>
      </c>
      <c r="J91" s="43">
        <v>108.3</v>
      </c>
      <c r="K91" s="44">
        <v>1049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69</v>
      </c>
      <c r="F92" s="43">
        <v>90</v>
      </c>
      <c r="G92" s="43">
        <v>10.85</v>
      </c>
      <c r="H92" s="43">
        <v>21</v>
      </c>
      <c r="I92" s="43">
        <v>7.19</v>
      </c>
      <c r="J92" s="43">
        <v>262.3</v>
      </c>
      <c r="K92" s="44">
        <v>1062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48</v>
      </c>
      <c r="F93" s="43">
        <v>150</v>
      </c>
      <c r="G93" s="43">
        <v>7.55</v>
      </c>
      <c r="H93" s="43">
        <v>6</v>
      </c>
      <c r="I93" s="43">
        <v>39.35</v>
      </c>
      <c r="J93" s="43">
        <v>240.8</v>
      </c>
      <c r="K93" s="44">
        <v>998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0.68</v>
      </c>
      <c r="H94" s="43"/>
      <c r="I94" s="43">
        <v>25.63</v>
      </c>
      <c r="J94" s="43">
        <v>120.6</v>
      </c>
      <c r="K94" s="44">
        <v>705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60</v>
      </c>
      <c r="F95" s="43">
        <v>15</v>
      </c>
      <c r="G95" s="43">
        <v>1.94</v>
      </c>
      <c r="H95" s="43"/>
      <c r="I95" s="43">
        <v>11.71</v>
      </c>
      <c r="J95" s="43">
        <v>60</v>
      </c>
      <c r="K95" s="44">
        <v>943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20</v>
      </c>
      <c r="G96" s="43">
        <v>1.7</v>
      </c>
      <c r="H96" s="43">
        <v>1</v>
      </c>
      <c r="I96" s="43">
        <v>8.5</v>
      </c>
      <c r="J96" s="43">
        <v>51.8</v>
      </c>
      <c r="K96" s="44">
        <v>1148</v>
      </c>
      <c r="L96" s="43"/>
    </row>
    <row r="97" spans="1:12" ht="15" x14ac:dyDescent="0.25">
      <c r="A97" s="23"/>
      <c r="B97" s="15"/>
      <c r="C97" s="11"/>
      <c r="D97" s="6"/>
      <c r="E97" s="42" t="s">
        <v>94</v>
      </c>
      <c r="F97" s="43">
        <v>1</v>
      </c>
      <c r="G97" s="43"/>
      <c r="H97" s="43"/>
      <c r="I97" s="43">
        <v>0.01</v>
      </c>
      <c r="J97" s="43">
        <v>0.1</v>
      </c>
      <c r="K97" s="44">
        <v>0</v>
      </c>
      <c r="L97" s="43"/>
    </row>
    <row r="98" spans="1:12" ht="15" x14ac:dyDescent="0.25">
      <c r="A98" s="23"/>
      <c r="B98" s="15"/>
      <c r="C98" s="11"/>
      <c r="D98" s="6" t="s">
        <v>31</v>
      </c>
      <c r="E98" s="42" t="s">
        <v>42</v>
      </c>
      <c r="F98" s="43">
        <v>20</v>
      </c>
      <c r="G98" s="43">
        <v>1.62</v>
      </c>
      <c r="H98" s="43"/>
      <c r="I98" s="43">
        <v>9.76</v>
      </c>
      <c r="J98" s="43">
        <v>48.4</v>
      </c>
      <c r="K98" s="44">
        <v>897</v>
      </c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756</v>
      </c>
      <c r="G99" s="19">
        <f t="shared" ref="G99" si="46">SUM(G90:G98)</f>
        <v>31.26</v>
      </c>
      <c r="H99" s="19">
        <f t="shared" ref="H99" si="47">SUM(H90:H98)</f>
        <v>33</v>
      </c>
      <c r="I99" s="19">
        <f t="shared" ref="I99" si="48">SUM(I90:I98)</f>
        <v>131.27000000000001</v>
      </c>
      <c r="J99" s="19">
        <f t="shared" ref="J99:L99" si="49">SUM(J90:J98)</f>
        <v>972.6</v>
      </c>
      <c r="K99" s="25"/>
      <c r="L99" s="19">
        <f t="shared" si="49"/>
        <v>123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1336</v>
      </c>
      <c r="G100" s="32">
        <f t="shared" ref="G100" si="50">G89+G99</f>
        <v>47.09</v>
      </c>
      <c r="H100" s="32">
        <f t="shared" ref="H100" si="51">H89+H99</f>
        <v>48</v>
      </c>
      <c r="I100" s="32">
        <f t="shared" ref="I100" si="52">I89+I99</f>
        <v>232.65000000000003</v>
      </c>
      <c r="J100" s="32">
        <f t="shared" ref="J100:L100" si="53">J89+J99</f>
        <v>1566.1</v>
      </c>
      <c r="K100" s="32"/>
      <c r="L100" s="32">
        <f t="shared" si="53"/>
        <v>217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200</v>
      </c>
      <c r="G101" s="40">
        <v>6.05</v>
      </c>
      <c r="H101" s="40">
        <v>9</v>
      </c>
      <c r="I101" s="40">
        <v>28.52</v>
      </c>
      <c r="J101" s="40">
        <v>220.3</v>
      </c>
      <c r="K101" s="41">
        <v>846</v>
      </c>
      <c r="L101" s="40">
        <v>94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0.1</v>
      </c>
      <c r="H103" s="43"/>
      <c r="I103" s="43">
        <v>14.97</v>
      </c>
      <c r="J103" s="43">
        <v>59.9</v>
      </c>
      <c r="K103" s="44">
        <v>971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71</v>
      </c>
      <c r="F104" s="43">
        <v>30</v>
      </c>
      <c r="G104" s="43">
        <v>5</v>
      </c>
      <c r="H104" s="43">
        <v>3</v>
      </c>
      <c r="I104" s="43">
        <v>16.41</v>
      </c>
      <c r="J104" s="43">
        <v>117.8</v>
      </c>
      <c r="K104" s="44">
        <v>810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93</v>
      </c>
      <c r="F105" s="43">
        <v>120</v>
      </c>
      <c r="G105" s="43">
        <v>0.48</v>
      </c>
      <c r="H105" s="43"/>
      <c r="I105" s="43">
        <v>11.76</v>
      </c>
      <c r="J105" s="43">
        <v>56.7</v>
      </c>
      <c r="K105" s="44">
        <v>976</v>
      </c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47</v>
      </c>
      <c r="F106" s="43">
        <v>20</v>
      </c>
      <c r="G106" s="43">
        <v>1.7</v>
      </c>
      <c r="H106" s="43">
        <v>1</v>
      </c>
      <c r="I106" s="43">
        <v>8.5</v>
      </c>
      <c r="J106" s="43">
        <v>51.8</v>
      </c>
      <c r="K106" s="44">
        <v>1148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13.329999999999998</v>
      </c>
      <c r="H108" s="19">
        <f t="shared" si="54"/>
        <v>13</v>
      </c>
      <c r="I108" s="19">
        <f t="shared" si="54"/>
        <v>80.160000000000011</v>
      </c>
      <c r="J108" s="19">
        <f t="shared" si="54"/>
        <v>506.5</v>
      </c>
      <c r="K108" s="25"/>
      <c r="L108" s="19">
        <f t="shared" ref="L108" si="55">SUM(L101:L107)</f>
        <v>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>
        <v>123</v>
      </c>
    </row>
    <row r="110" spans="1:12" ht="15" x14ac:dyDescent="0.25">
      <c r="A110" s="23"/>
      <c r="B110" s="15"/>
      <c r="C110" s="11"/>
      <c r="D110" s="7" t="s">
        <v>27</v>
      </c>
      <c r="E110" s="42" t="s">
        <v>73</v>
      </c>
      <c r="F110" s="43">
        <v>200</v>
      </c>
      <c r="G110" s="43">
        <v>4.7</v>
      </c>
      <c r="H110" s="43">
        <v>4</v>
      </c>
      <c r="I110" s="43">
        <v>17.18</v>
      </c>
      <c r="J110" s="43">
        <v>125.3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74</v>
      </c>
      <c r="F111" s="43">
        <v>90</v>
      </c>
      <c r="G111" s="43">
        <v>16.45</v>
      </c>
      <c r="H111" s="43">
        <v>5</v>
      </c>
      <c r="I111" s="43">
        <v>2.98</v>
      </c>
      <c r="J111" s="43">
        <v>122.7</v>
      </c>
      <c r="K111" s="44">
        <v>1296.01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58</v>
      </c>
      <c r="F112" s="43">
        <v>150</v>
      </c>
      <c r="G112" s="43">
        <v>5.92</v>
      </c>
      <c r="H112" s="43">
        <v>5</v>
      </c>
      <c r="I112" s="43">
        <v>35.96</v>
      </c>
      <c r="J112" s="43">
        <v>220.4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0.46</v>
      </c>
      <c r="H113" s="43"/>
      <c r="I113" s="43">
        <v>27.49</v>
      </c>
      <c r="J113" s="43">
        <v>115.7</v>
      </c>
      <c r="K113" s="44">
        <v>928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20</v>
      </c>
      <c r="G114" s="43">
        <v>1.62</v>
      </c>
      <c r="H114" s="43"/>
      <c r="I114" s="43">
        <v>9.76</v>
      </c>
      <c r="J114" s="43">
        <v>48.4</v>
      </c>
      <c r="K114" s="44">
        <v>897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20</v>
      </c>
      <c r="G115" s="43">
        <v>1.7</v>
      </c>
      <c r="H115" s="43">
        <v>1</v>
      </c>
      <c r="I115" s="43">
        <v>8.5</v>
      </c>
      <c r="J115" s="43">
        <v>51.8</v>
      </c>
      <c r="K115" s="44">
        <v>1148</v>
      </c>
      <c r="L115" s="43"/>
    </row>
    <row r="116" spans="1:12" ht="15" x14ac:dyDescent="0.25">
      <c r="A116" s="23"/>
      <c r="B116" s="15"/>
      <c r="C116" s="11"/>
      <c r="D116" s="6"/>
      <c r="E116" s="42" t="s">
        <v>45</v>
      </c>
      <c r="F116" s="43">
        <v>5</v>
      </c>
      <c r="G116" s="43">
        <v>1.1399999999999999</v>
      </c>
      <c r="H116" s="43">
        <v>1</v>
      </c>
      <c r="I116" s="43">
        <v>0.04</v>
      </c>
      <c r="J116" s="43">
        <v>11.8</v>
      </c>
      <c r="K116" s="44">
        <v>1052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685</v>
      </c>
      <c r="G118" s="19">
        <f t="shared" ref="G118:J118" si="56">SUM(G109:G117)</f>
        <v>31.990000000000002</v>
      </c>
      <c r="H118" s="19">
        <f t="shared" si="56"/>
        <v>16</v>
      </c>
      <c r="I118" s="19">
        <f t="shared" si="56"/>
        <v>101.91000000000001</v>
      </c>
      <c r="J118" s="19">
        <f t="shared" si="56"/>
        <v>696.09999999999991</v>
      </c>
      <c r="K118" s="25"/>
      <c r="L118" s="19">
        <f t="shared" ref="L118" si="57">SUM(L109:L117)</f>
        <v>123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1255</v>
      </c>
      <c r="G119" s="32">
        <f t="shared" ref="G119" si="58">G108+G118</f>
        <v>45.32</v>
      </c>
      <c r="H119" s="32">
        <f t="shared" ref="H119" si="59">H108+H118</f>
        <v>29</v>
      </c>
      <c r="I119" s="32">
        <f t="shared" ref="I119" si="60">I108+I118</f>
        <v>182.07000000000002</v>
      </c>
      <c r="J119" s="32">
        <f t="shared" ref="J119:L119" si="61">J108+J118</f>
        <v>1202.5999999999999</v>
      </c>
      <c r="K119" s="32"/>
      <c r="L119" s="32">
        <f t="shared" si="61"/>
        <v>217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102</v>
      </c>
      <c r="F120" s="40">
        <v>200</v>
      </c>
      <c r="G120" s="40">
        <v>2.61</v>
      </c>
      <c r="H120" s="40">
        <v>4</v>
      </c>
      <c r="I120" s="40">
        <v>20.69</v>
      </c>
      <c r="J120" s="40">
        <v>222.2</v>
      </c>
      <c r="K120" s="41">
        <v>895</v>
      </c>
      <c r="L120" s="40">
        <v>94</v>
      </c>
    </row>
    <row r="121" spans="1:12" ht="15" x14ac:dyDescent="0.25">
      <c r="A121" s="14"/>
      <c r="B121" s="15"/>
      <c r="C121" s="11"/>
      <c r="D121" s="6" t="s">
        <v>21</v>
      </c>
      <c r="E121" s="42" t="s">
        <v>103</v>
      </c>
      <c r="F121" s="43">
        <v>70</v>
      </c>
      <c r="G121" s="43">
        <v>7.7</v>
      </c>
      <c r="H121" s="43">
        <v>7</v>
      </c>
      <c r="I121" s="43">
        <v>13.94</v>
      </c>
      <c r="J121" s="43">
        <v>158.19999999999999</v>
      </c>
      <c r="K121" s="44">
        <v>1066.01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/>
      <c r="H122" s="43"/>
      <c r="I122" s="43">
        <v>14.97</v>
      </c>
      <c r="J122" s="43">
        <v>59.9</v>
      </c>
      <c r="K122" s="44">
        <v>828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20</v>
      </c>
      <c r="G123" s="43">
        <v>1.62</v>
      </c>
      <c r="H123" s="43"/>
      <c r="I123" s="43">
        <v>9.76</v>
      </c>
      <c r="J123" s="43">
        <v>48.4</v>
      </c>
      <c r="K123" s="44">
        <v>897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21</v>
      </c>
      <c r="E125" s="42" t="s">
        <v>104</v>
      </c>
      <c r="F125" s="43">
        <v>20</v>
      </c>
      <c r="G125" s="43">
        <v>1.58</v>
      </c>
      <c r="H125" s="43">
        <v>2</v>
      </c>
      <c r="I125" s="43">
        <v>10.88</v>
      </c>
      <c r="J125" s="43">
        <v>64.2</v>
      </c>
      <c r="K125" s="44">
        <v>902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SUM(F120:F127)</f>
        <v>510</v>
      </c>
      <c r="G128" s="19">
        <f>SUM(G120:G127)</f>
        <v>13.51</v>
      </c>
      <c r="H128" s="19">
        <f>SUM(H120:H127)</f>
        <v>13</v>
      </c>
      <c r="I128" s="19">
        <f>SUM(I120:I127)</f>
        <v>70.239999999999995</v>
      </c>
      <c r="J128" s="19">
        <f>SUM(J120:J127)</f>
        <v>552.9</v>
      </c>
      <c r="K128" s="25"/>
      <c r="L128" s="19">
        <f>SUM(L120:L127)</f>
        <v>94</v>
      </c>
    </row>
    <row r="129" spans="1:12" ht="15" x14ac:dyDescent="0.25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>
        <v>123</v>
      </c>
    </row>
    <row r="130" spans="1:12" ht="15" x14ac:dyDescent="0.25">
      <c r="A130" s="14"/>
      <c r="B130" s="15"/>
      <c r="C130" s="11"/>
      <c r="D130" s="7" t="s">
        <v>27</v>
      </c>
      <c r="E130" s="42" t="s">
        <v>75</v>
      </c>
      <c r="F130" s="43">
        <v>200</v>
      </c>
      <c r="G130" s="43">
        <v>3.03</v>
      </c>
      <c r="H130" s="43">
        <v>6</v>
      </c>
      <c r="I130" s="43">
        <v>13.87</v>
      </c>
      <c r="J130" s="43">
        <v>118</v>
      </c>
      <c r="K130" s="44">
        <v>1021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77</v>
      </c>
      <c r="F131" s="43">
        <v>220</v>
      </c>
      <c r="G131" s="43">
        <v>13.36</v>
      </c>
      <c r="H131" s="43">
        <v>31</v>
      </c>
      <c r="I131" s="43">
        <v>27.28</v>
      </c>
      <c r="J131" s="43">
        <v>438.1</v>
      </c>
      <c r="K131" s="44">
        <v>1025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78</v>
      </c>
      <c r="F133" s="43">
        <v>200</v>
      </c>
      <c r="G133" s="43">
        <v>0.12</v>
      </c>
      <c r="H133" s="43"/>
      <c r="I133" s="43">
        <v>14.85</v>
      </c>
      <c r="J133" s="43">
        <v>61.1</v>
      </c>
      <c r="K133" s="44">
        <v>930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42</v>
      </c>
      <c r="F134" s="43">
        <v>40</v>
      </c>
      <c r="G134" s="43">
        <v>3.24</v>
      </c>
      <c r="H134" s="43"/>
      <c r="I134" s="43">
        <v>19.52</v>
      </c>
      <c r="J134" s="43">
        <v>96.8</v>
      </c>
      <c r="K134" s="44">
        <v>897</v>
      </c>
      <c r="L134" s="43"/>
    </row>
    <row r="135" spans="1:12" ht="15" x14ac:dyDescent="0.25">
      <c r="A135" s="14"/>
      <c r="B135" s="15"/>
      <c r="C135" s="11"/>
      <c r="D135" s="7" t="s">
        <v>32</v>
      </c>
      <c r="E135" s="42" t="s">
        <v>47</v>
      </c>
      <c r="F135" s="43">
        <v>35</v>
      </c>
      <c r="G135" s="43">
        <v>2.98</v>
      </c>
      <c r="H135" s="43">
        <v>1</v>
      </c>
      <c r="I135" s="43">
        <v>14.88</v>
      </c>
      <c r="J135" s="43">
        <v>90.7</v>
      </c>
      <c r="K135" s="44">
        <v>1148</v>
      </c>
      <c r="L135" s="43"/>
    </row>
    <row r="136" spans="1:12" ht="15" x14ac:dyDescent="0.25">
      <c r="A136" s="14"/>
      <c r="B136" s="15"/>
      <c r="C136" s="11"/>
      <c r="D136" s="6"/>
      <c r="E136" s="42" t="s">
        <v>76</v>
      </c>
      <c r="F136" s="43">
        <v>5</v>
      </c>
      <c r="G136" s="43">
        <v>1.1399999999999999</v>
      </c>
      <c r="H136" s="43">
        <v>1</v>
      </c>
      <c r="I136" s="43">
        <v>0.04</v>
      </c>
      <c r="J136" s="43">
        <v>11.8</v>
      </c>
      <c r="K136" s="44">
        <v>1052</v>
      </c>
      <c r="L136" s="43"/>
    </row>
    <row r="137" spans="1:12" ht="15" x14ac:dyDescent="0.25">
      <c r="A137" s="14"/>
      <c r="B137" s="15"/>
      <c r="C137" s="11"/>
      <c r="D137" s="6"/>
      <c r="E137" s="42" t="s">
        <v>94</v>
      </c>
      <c r="F137" s="43">
        <v>1</v>
      </c>
      <c r="G137" s="43">
        <v>0.01</v>
      </c>
      <c r="H137" s="43"/>
      <c r="I137" s="43">
        <v>0.03</v>
      </c>
      <c r="J137" s="43">
        <v>0.2</v>
      </c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701</v>
      </c>
      <c r="G138" s="19">
        <f t="shared" ref="G138:J138" si="62">SUM(G129:G137)</f>
        <v>23.880000000000003</v>
      </c>
      <c r="H138" s="19">
        <f t="shared" si="62"/>
        <v>39</v>
      </c>
      <c r="I138" s="19">
        <f t="shared" si="62"/>
        <v>90.47</v>
      </c>
      <c r="J138" s="19">
        <f t="shared" si="62"/>
        <v>816.7</v>
      </c>
      <c r="K138" s="25"/>
      <c r="L138" s="19">
        <f t="shared" ref="L138" si="63">SUM(L129:L137)</f>
        <v>123</v>
      </c>
    </row>
    <row r="139" spans="1:12" ht="15" x14ac:dyDescent="0.2">
      <c r="A139" s="33">
        <f>A120</f>
        <v>2</v>
      </c>
      <c r="B139" s="33">
        <f>B120</f>
        <v>2</v>
      </c>
      <c r="C139" s="51" t="s">
        <v>4</v>
      </c>
      <c r="D139" s="52"/>
      <c r="E139" s="31"/>
      <c r="F139" s="32">
        <f>F128+F138</f>
        <v>1211</v>
      </c>
      <c r="G139" s="32">
        <f t="shared" ref="G139" si="64">G128+G138</f>
        <v>37.39</v>
      </c>
      <c r="H139" s="32">
        <f t="shared" ref="H139" si="65">H128+H138</f>
        <v>52</v>
      </c>
      <c r="I139" s="32">
        <f t="shared" ref="I139" si="66">I128+I138</f>
        <v>160.70999999999998</v>
      </c>
      <c r="J139" s="32">
        <f t="shared" ref="J139:L139" si="67">J128+J138</f>
        <v>1369.6</v>
      </c>
      <c r="K139" s="32"/>
      <c r="L139" s="32">
        <f t="shared" si="67"/>
        <v>217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79</v>
      </c>
      <c r="F140" s="40">
        <v>200</v>
      </c>
      <c r="G140" s="40">
        <v>7.79</v>
      </c>
      <c r="H140" s="40">
        <v>7</v>
      </c>
      <c r="I140" s="40">
        <v>55.95</v>
      </c>
      <c r="J140" s="40">
        <v>254.3</v>
      </c>
      <c r="K140" s="41">
        <v>235.05</v>
      </c>
      <c r="L140" s="40">
        <v>94</v>
      </c>
    </row>
    <row r="141" spans="1:12" ht="15" x14ac:dyDescent="0.25">
      <c r="A141" s="23"/>
      <c r="B141" s="15"/>
      <c r="C141" s="11"/>
      <c r="D141" s="6" t="s">
        <v>105</v>
      </c>
      <c r="E141" s="42" t="s">
        <v>106</v>
      </c>
      <c r="F141" s="43">
        <v>70</v>
      </c>
      <c r="G141" s="43">
        <v>5.25</v>
      </c>
      <c r="H141" s="43">
        <v>7</v>
      </c>
      <c r="I141" s="43">
        <v>52.08</v>
      </c>
      <c r="J141" s="43">
        <v>284.89999999999998</v>
      </c>
      <c r="K141" s="44">
        <v>1141</v>
      </c>
      <c r="L141" s="43"/>
    </row>
    <row r="142" spans="1:12" ht="15" x14ac:dyDescent="0.25">
      <c r="A142" s="23"/>
      <c r="B142" s="15"/>
      <c r="C142" s="11"/>
      <c r="D142" s="7" t="s">
        <v>22</v>
      </c>
      <c r="E142" s="42" t="s">
        <v>62</v>
      </c>
      <c r="F142" s="43">
        <v>200</v>
      </c>
      <c r="G142" s="43">
        <v>0.06</v>
      </c>
      <c r="H142" s="43"/>
      <c r="I142" s="43">
        <v>15.16</v>
      </c>
      <c r="J142" s="43">
        <v>59.9</v>
      </c>
      <c r="K142" s="44">
        <v>686</v>
      </c>
      <c r="L142" s="43"/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42</v>
      </c>
      <c r="F143" s="43">
        <v>30</v>
      </c>
      <c r="G143" s="43">
        <v>2.4300000000000002</v>
      </c>
      <c r="H143" s="43">
        <v>1</v>
      </c>
      <c r="I143" s="43">
        <v>14.64</v>
      </c>
      <c r="J143" s="43">
        <v>72.599999999999994</v>
      </c>
      <c r="K143" s="44">
        <v>897</v>
      </c>
      <c r="L143" s="43"/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500</v>
      </c>
      <c r="G147" s="19">
        <f t="shared" ref="G147:J147" si="68">SUM(G140:G146)</f>
        <v>15.53</v>
      </c>
      <c r="H147" s="19">
        <f t="shared" si="68"/>
        <v>15</v>
      </c>
      <c r="I147" s="19">
        <f t="shared" si="68"/>
        <v>137.82999999999998</v>
      </c>
      <c r="J147" s="19">
        <f t="shared" si="68"/>
        <v>671.7</v>
      </c>
      <c r="K147" s="25"/>
      <c r="L147" s="19">
        <f t="shared" ref="L147" si="69">SUM(L140:L146)</f>
        <v>94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 t="s">
        <v>80</v>
      </c>
      <c r="F148" s="43">
        <v>60</v>
      </c>
      <c r="G148" s="43">
        <v>0.96</v>
      </c>
      <c r="H148" s="43">
        <v>3</v>
      </c>
      <c r="I148" s="43">
        <v>6.06</v>
      </c>
      <c r="J148" s="43">
        <v>56.3</v>
      </c>
      <c r="K148" s="44">
        <v>1024</v>
      </c>
      <c r="L148" s="43">
        <v>123</v>
      </c>
    </row>
    <row r="149" spans="1:12" ht="15" x14ac:dyDescent="0.25">
      <c r="A149" s="23"/>
      <c r="B149" s="15"/>
      <c r="C149" s="11"/>
      <c r="D149" s="7" t="s">
        <v>27</v>
      </c>
      <c r="E149" s="42" t="s">
        <v>81</v>
      </c>
      <c r="F149" s="43">
        <v>200</v>
      </c>
      <c r="G149" s="43">
        <v>3.72</v>
      </c>
      <c r="H149" s="43">
        <v>2</v>
      </c>
      <c r="I149" s="43">
        <v>15.91</v>
      </c>
      <c r="J149" s="43">
        <v>101.7</v>
      </c>
      <c r="K149" s="44">
        <v>1017.01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82</v>
      </c>
      <c r="F150" s="43">
        <v>90</v>
      </c>
      <c r="G150" s="43">
        <v>16.940000000000001</v>
      </c>
      <c r="H150" s="43">
        <v>6</v>
      </c>
      <c r="I150" s="43">
        <v>5.93</v>
      </c>
      <c r="J150" s="43">
        <v>229.8</v>
      </c>
      <c r="K150" s="44">
        <v>1024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65</v>
      </c>
      <c r="F151" s="43">
        <v>150</v>
      </c>
      <c r="G151" s="43">
        <v>3.29</v>
      </c>
      <c r="H151" s="43">
        <v>5</v>
      </c>
      <c r="I151" s="43">
        <v>22.09</v>
      </c>
      <c r="J151" s="43">
        <v>147.69999999999999</v>
      </c>
      <c r="K151" s="44">
        <v>995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107</v>
      </c>
      <c r="F152" s="43">
        <v>200</v>
      </c>
      <c r="G152" s="43">
        <v>0.46</v>
      </c>
      <c r="H152" s="43"/>
      <c r="I152" s="43">
        <v>27.49</v>
      </c>
      <c r="J152" s="43">
        <v>115.7</v>
      </c>
      <c r="K152" s="44">
        <v>928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42</v>
      </c>
      <c r="F153" s="43">
        <v>20</v>
      </c>
      <c r="G153" s="43">
        <v>1.62</v>
      </c>
      <c r="H153" s="43"/>
      <c r="I153" s="43">
        <v>9.76</v>
      </c>
      <c r="J153" s="43">
        <v>48.4</v>
      </c>
      <c r="K153" s="44">
        <v>897</v>
      </c>
      <c r="L153" s="43"/>
    </row>
    <row r="154" spans="1:12" ht="15" x14ac:dyDescent="0.25">
      <c r="A154" s="23"/>
      <c r="B154" s="15"/>
      <c r="C154" s="11"/>
      <c r="D154" s="7" t="s">
        <v>32</v>
      </c>
      <c r="E154" s="42" t="s">
        <v>47</v>
      </c>
      <c r="F154" s="43">
        <v>20</v>
      </c>
      <c r="G154" s="43">
        <v>1.7</v>
      </c>
      <c r="H154" s="43">
        <v>1</v>
      </c>
      <c r="I154" s="43">
        <v>8.5</v>
      </c>
      <c r="J154" s="43">
        <v>51.8</v>
      </c>
      <c r="K154" s="44">
        <v>1148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740</v>
      </c>
      <c r="G157" s="19">
        <f t="shared" ref="G157:J157" si="70">SUM(G148:G156)</f>
        <v>28.69</v>
      </c>
      <c r="H157" s="19">
        <f t="shared" si="70"/>
        <v>17</v>
      </c>
      <c r="I157" s="19">
        <f t="shared" si="70"/>
        <v>95.74</v>
      </c>
      <c r="J157" s="19">
        <f t="shared" si="70"/>
        <v>751.4</v>
      </c>
      <c r="K157" s="25"/>
      <c r="L157" s="19">
        <f t="shared" ref="L157" si="71">SUM(L148:L156)</f>
        <v>123</v>
      </c>
    </row>
    <row r="158" spans="1:12" ht="15" x14ac:dyDescent="0.2">
      <c r="A158" s="29">
        <f>A140</f>
        <v>2</v>
      </c>
      <c r="B158" s="30">
        <f>B140</f>
        <v>3</v>
      </c>
      <c r="C158" s="51" t="s">
        <v>4</v>
      </c>
      <c r="D158" s="52"/>
      <c r="E158" s="31"/>
      <c r="F158" s="32">
        <f>F147+F157</f>
        <v>1240</v>
      </c>
      <c r="G158" s="32">
        <f t="shared" ref="G158" si="72">G147+G157</f>
        <v>44.22</v>
      </c>
      <c r="H158" s="32">
        <f t="shared" ref="H158" si="73">H147+H157</f>
        <v>32</v>
      </c>
      <c r="I158" s="32">
        <f t="shared" ref="I158" si="74">I147+I157</f>
        <v>233.57</v>
      </c>
      <c r="J158" s="32">
        <f t="shared" ref="J158:L158" si="75">J147+J157</f>
        <v>1423.1</v>
      </c>
      <c r="K158" s="32"/>
      <c r="L158" s="32">
        <f t="shared" si="75"/>
        <v>217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40</v>
      </c>
      <c r="F159" s="40">
        <v>230</v>
      </c>
      <c r="G159" s="40">
        <v>9.75</v>
      </c>
      <c r="H159" s="40">
        <v>9</v>
      </c>
      <c r="I159" s="40">
        <v>50.52</v>
      </c>
      <c r="J159" s="40">
        <v>351.9</v>
      </c>
      <c r="K159" s="41">
        <v>302</v>
      </c>
      <c r="L159" s="40">
        <v>94</v>
      </c>
    </row>
    <row r="160" spans="1:12" ht="15" x14ac:dyDescent="0.25">
      <c r="A160" s="23"/>
      <c r="B160" s="15"/>
      <c r="C160" s="11"/>
      <c r="D160" s="6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41</v>
      </c>
      <c r="F161" s="43">
        <v>200</v>
      </c>
      <c r="G161" s="43">
        <v>0.1</v>
      </c>
      <c r="H161" s="43"/>
      <c r="I161" s="43">
        <v>14.97</v>
      </c>
      <c r="J161" s="43">
        <v>59.9</v>
      </c>
      <c r="K161" s="44">
        <v>971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84</v>
      </c>
      <c r="F162" s="43">
        <v>30</v>
      </c>
      <c r="G162" s="43">
        <v>1.88</v>
      </c>
      <c r="H162" s="43">
        <v>6</v>
      </c>
      <c r="I162" s="43">
        <v>12.41</v>
      </c>
      <c r="J162" s="43">
        <v>113.3</v>
      </c>
      <c r="K162" s="44">
        <v>808</v>
      </c>
      <c r="L162" s="43"/>
    </row>
    <row r="163" spans="1:12" ht="15" x14ac:dyDescent="0.25">
      <c r="A163" s="23"/>
      <c r="B163" s="15"/>
      <c r="C163" s="11"/>
      <c r="D163" s="7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 t="s">
        <v>23</v>
      </c>
      <c r="E164" s="42" t="s">
        <v>42</v>
      </c>
      <c r="F164" s="43">
        <v>40</v>
      </c>
      <c r="G164" s="43">
        <v>3.24</v>
      </c>
      <c r="H164" s="43"/>
      <c r="I164" s="43">
        <v>19.52</v>
      </c>
      <c r="J164" s="43">
        <v>96.8</v>
      </c>
      <c r="K164" s="44">
        <v>897</v>
      </c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500</v>
      </c>
      <c r="G166" s="19">
        <f t="shared" ref="G166:J166" si="76">SUM(G159:G165)</f>
        <v>14.97</v>
      </c>
      <c r="H166" s="19">
        <f t="shared" si="76"/>
        <v>15</v>
      </c>
      <c r="I166" s="19">
        <f t="shared" si="76"/>
        <v>97.42</v>
      </c>
      <c r="J166" s="19">
        <f t="shared" si="76"/>
        <v>621.89999999999986</v>
      </c>
      <c r="K166" s="25"/>
      <c r="L166" s="19">
        <f t="shared" ref="L166" si="77">SUM(L159:L165)</f>
        <v>94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85</v>
      </c>
      <c r="F168" s="43">
        <v>200</v>
      </c>
      <c r="G168" s="43">
        <v>4.4400000000000004</v>
      </c>
      <c r="H168" s="43">
        <v>4</v>
      </c>
      <c r="I168" s="43">
        <v>12.6</v>
      </c>
      <c r="J168" s="43">
        <v>126.4</v>
      </c>
      <c r="K168" s="44">
        <v>1015</v>
      </c>
      <c r="L168" s="43">
        <v>123</v>
      </c>
    </row>
    <row r="169" spans="1:12" ht="15" x14ac:dyDescent="0.25">
      <c r="A169" s="23"/>
      <c r="B169" s="15"/>
      <c r="C169" s="11"/>
      <c r="D169" s="7" t="s">
        <v>28</v>
      </c>
      <c r="E169" s="42" t="s">
        <v>86</v>
      </c>
      <c r="F169" s="43">
        <v>90</v>
      </c>
      <c r="G169" s="43">
        <v>11.93</v>
      </c>
      <c r="H169" s="43">
        <v>8</v>
      </c>
      <c r="I169" s="43">
        <v>14.3</v>
      </c>
      <c r="J169" s="43">
        <v>181.1</v>
      </c>
      <c r="K169" s="44">
        <v>1107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87</v>
      </c>
      <c r="F170" s="43">
        <v>150</v>
      </c>
      <c r="G170" s="43">
        <v>3.35</v>
      </c>
      <c r="H170" s="43">
        <v>5</v>
      </c>
      <c r="I170" s="43">
        <v>35.01</v>
      </c>
      <c r="J170" s="43">
        <v>220.5</v>
      </c>
      <c r="K170" s="44">
        <v>512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83</v>
      </c>
      <c r="F171" s="43">
        <v>200</v>
      </c>
      <c r="G171" s="43">
        <v>0.2</v>
      </c>
      <c r="H171" s="43"/>
      <c r="I171" s="43">
        <v>25.73</v>
      </c>
      <c r="J171" s="43">
        <v>105.2</v>
      </c>
      <c r="K171" s="44">
        <v>925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42</v>
      </c>
      <c r="F172" s="43">
        <v>20</v>
      </c>
      <c r="G172" s="43">
        <v>1.62</v>
      </c>
      <c r="H172" s="43"/>
      <c r="I172" s="43">
        <v>9.76</v>
      </c>
      <c r="J172" s="43">
        <v>48.4</v>
      </c>
      <c r="K172" s="44">
        <v>897</v>
      </c>
      <c r="L172" s="43"/>
    </row>
    <row r="173" spans="1:12" ht="15" x14ac:dyDescent="0.25">
      <c r="A173" s="23"/>
      <c r="B173" s="15"/>
      <c r="C173" s="11"/>
      <c r="D173" s="7" t="s">
        <v>32</v>
      </c>
      <c r="E173" s="42" t="s">
        <v>47</v>
      </c>
      <c r="F173" s="43">
        <v>20</v>
      </c>
      <c r="G173" s="43">
        <v>1.7</v>
      </c>
      <c r="H173" s="43">
        <v>1</v>
      </c>
      <c r="I173" s="43">
        <v>8.5</v>
      </c>
      <c r="J173" s="43">
        <v>51.8</v>
      </c>
      <c r="K173" s="44">
        <v>1148</v>
      </c>
      <c r="L173" s="43"/>
    </row>
    <row r="174" spans="1:12" ht="15" x14ac:dyDescent="0.25">
      <c r="A174" s="23"/>
      <c r="B174" s="15"/>
      <c r="C174" s="11"/>
      <c r="D174" s="6"/>
      <c r="E174" s="42" t="s">
        <v>49</v>
      </c>
      <c r="F174" s="43">
        <v>20</v>
      </c>
      <c r="G174" s="43">
        <v>0.28000000000000003</v>
      </c>
      <c r="H174" s="43">
        <v>1</v>
      </c>
      <c r="I174" s="43">
        <v>1.35</v>
      </c>
      <c r="J174" s="43">
        <v>15.8</v>
      </c>
      <c r="K174" s="44">
        <v>600.01</v>
      </c>
      <c r="L174" s="43"/>
    </row>
    <row r="175" spans="1:12" ht="15" x14ac:dyDescent="0.25">
      <c r="A175" s="23"/>
      <c r="B175" s="15"/>
      <c r="C175" s="11"/>
      <c r="D175" s="6"/>
      <c r="E175" s="42" t="s">
        <v>94</v>
      </c>
      <c r="F175" s="43">
        <v>1</v>
      </c>
      <c r="G175" s="43">
        <v>0.01</v>
      </c>
      <c r="H175" s="43"/>
      <c r="I175" s="43">
        <v>0.03</v>
      </c>
      <c r="J175" s="43">
        <v>0.2</v>
      </c>
      <c r="K175" s="44"/>
      <c r="L175" s="43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701</v>
      </c>
      <c r="G176" s="19">
        <f t="shared" ref="G176:J176" si="78">SUM(G167:G175)</f>
        <v>23.530000000000005</v>
      </c>
      <c r="H176" s="19">
        <f t="shared" si="78"/>
        <v>19</v>
      </c>
      <c r="I176" s="19">
        <f t="shared" si="78"/>
        <v>107.28</v>
      </c>
      <c r="J176" s="19">
        <f t="shared" si="78"/>
        <v>749.4</v>
      </c>
      <c r="K176" s="25"/>
      <c r="L176" s="19">
        <f t="shared" ref="L176" si="79">SUM(L167:L175)</f>
        <v>123</v>
      </c>
    </row>
    <row r="177" spans="1:12" ht="15" x14ac:dyDescent="0.2">
      <c r="A177" s="29">
        <f>A159</f>
        <v>2</v>
      </c>
      <c r="B177" s="30">
        <f>B159</f>
        <v>4</v>
      </c>
      <c r="C177" s="51" t="s">
        <v>4</v>
      </c>
      <c r="D177" s="52"/>
      <c r="E177" s="31"/>
      <c r="F177" s="32">
        <f>F166+F176</f>
        <v>1201</v>
      </c>
      <c r="G177" s="32">
        <f t="shared" ref="G177" si="80">G166+G176</f>
        <v>38.500000000000007</v>
      </c>
      <c r="H177" s="32">
        <f t="shared" ref="H177" si="81">H166+H176</f>
        <v>34</v>
      </c>
      <c r="I177" s="32">
        <f t="shared" ref="I177" si="82">I166+I176</f>
        <v>204.7</v>
      </c>
      <c r="J177" s="32">
        <f t="shared" ref="J177:L177" si="83">J166+J176</f>
        <v>1371.2999999999997</v>
      </c>
      <c r="K177" s="32"/>
      <c r="L177" s="32">
        <f t="shared" si="83"/>
        <v>217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 t="s">
        <v>88</v>
      </c>
      <c r="F178" s="40">
        <v>180</v>
      </c>
      <c r="G178" s="40">
        <v>5.79</v>
      </c>
      <c r="H178" s="40">
        <v>3</v>
      </c>
      <c r="I178" s="40">
        <v>28.83</v>
      </c>
      <c r="J178" s="40">
        <v>214.2</v>
      </c>
      <c r="K178" s="41">
        <v>851</v>
      </c>
      <c r="L178" s="40">
        <v>94</v>
      </c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67</v>
      </c>
      <c r="F180" s="43">
        <v>200</v>
      </c>
      <c r="G180" s="43"/>
      <c r="H180" s="43"/>
      <c r="I180" s="43">
        <v>14.97</v>
      </c>
      <c r="J180" s="43">
        <v>59.9</v>
      </c>
      <c r="K180" s="44">
        <v>828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42</v>
      </c>
      <c r="F181" s="43">
        <v>20</v>
      </c>
      <c r="G181" s="43">
        <v>1.62</v>
      </c>
      <c r="H181" s="43"/>
      <c r="I181" s="43">
        <v>9.76</v>
      </c>
      <c r="J181" s="43">
        <v>48.4</v>
      </c>
      <c r="K181" s="44">
        <v>897</v>
      </c>
      <c r="L181" s="43"/>
    </row>
    <row r="182" spans="1:12" ht="15" x14ac:dyDescent="0.25">
      <c r="A182" s="23"/>
      <c r="B182" s="15"/>
      <c r="C182" s="11"/>
      <c r="D182" s="7" t="s">
        <v>24</v>
      </c>
      <c r="E182" s="42" t="s">
        <v>93</v>
      </c>
      <c r="F182" s="43">
        <v>120</v>
      </c>
      <c r="G182" s="43">
        <v>0.48</v>
      </c>
      <c r="H182" s="43"/>
      <c r="I182" s="43">
        <v>11.76</v>
      </c>
      <c r="J182" s="43">
        <v>56.7</v>
      </c>
      <c r="K182" s="44">
        <v>976</v>
      </c>
      <c r="L182" s="43"/>
    </row>
    <row r="183" spans="1:12" ht="15" x14ac:dyDescent="0.25">
      <c r="A183" s="23"/>
      <c r="B183" s="15"/>
      <c r="C183" s="11"/>
      <c r="D183" s="6" t="s">
        <v>23</v>
      </c>
      <c r="E183" s="42" t="s">
        <v>71</v>
      </c>
      <c r="F183" s="43">
        <v>30</v>
      </c>
      <c r="G183" s="43">
        <v>5</v>
      </c>
      <c r="H183" s="43">
        <v>3</v>
      </c>
      <c r="I183" s="43">
        <v>16.41</v>
      </c>
      <c r="J183" s="43">
        <v>117.8</v>
      </c>
      <c r="K183" s="44">
        <v>810</v>
      </c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550</v>
      </c>
      <c r="G185" s="19">
        <f t="shared" ref="G185:J185" si="84">SUM(G178:G184)</f>
        <v>12.89</v>
      </c>
      <c r="H185" s="19">
        <f t="shared" si="84"/>
        <v>6</v>
      </c>
      <c r="I185" s="19">
        <f t="shared" si="84"/>
        <v>81.72999999999999</v>
      </c>
      <c r="J185" s="19">
        <f t="shared" si="84"/>
        <v>496.99999999999994</v>
      </c>
      <c r="K185" s="25"/>
      <c r="L185" s="19">
        <f t="shared" ref="L185" si="85">SUM(L178:L184)</f>
        <v>94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89</v>
      </c>
      <c r="F187" s="43">
        <v>200</v>
      </c>
      <c r="G187" s="43">
        <v>2.02</v>
      </c>
      <c r="H187" s="43">
        <v>2</v>
      </c>
      <c r="I187" s="43">
        <v>18.96</v>
      </c>
      <c r="J187" s="43">
        <v>104.1</v>
      </c>
      <c r="K187" s="44">
        <v>1113</v>
      </c>
      <c r="L187" s="43">
        <v>123</v>
      </c>
    </row>
    <row r="188" spans="1:12" ht="15" x14ac:dyDescent="0.25">
      <c r="A188" s="23"/>
      <c r="B188" s="15"/>
      <c r="C188" s="11"/>
      <c r="D188" s="7" t="s">
        <v>28</v>
      </c>
      <c r="E188" s="42" t="s">
        <v>90</v>
      </c>
      <c r="F188" s="43">
        <v>90</v>
      </c>
      <c r="G188" s="43">
        <v>12.61</v>
      </c>
      <c r="H188" s="43">
        <v>13</v>
      </c>
      <c r="I188" s="43">
        <v>12.46</v>
      </c>
      <c r="J188" s="43">
        <v>215.2</v>
      </c>
      <c r="K188" s="44">
        <v>907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91</v>
      </c>
      <c r="F189" s="43">
        <v>150</v>
      </c>
      <c r="G189" s="43">
        <v>4.6900000000000004</v>
      </c>
      <c r="H189" s="43">
        <v>5</v>
      </c>
      <c r="I189" s="43">
        <v>33.479999999999997</v>
      </c>
      <c r="J189" s="43">
        <v>199.9</v>
      </c>
      <c r="K189" s="44">
        <v>1000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70</v>
      </c>
      <c r="F190" s="43">
        <v>200</v>
      </c>
      <c r="G190" s="43">
        <v>0.68</v>
      </c>
      <c r="H190" s="43"/>
      <c r="I190" s="43">
        <v>25.63</v>
      </c>
      <c r="J190" s="43">
        <v>120.6</v>
      </c>
      <c r="K190" s="44">
        <v>705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42</v>
      </c>
      <c r="F191" s="43">
        <v>20</v>
      </c>
      <c r="G191" s="43">
        <v>1.62</v>
      </c>
      <c r="H191" s="43"/>
      <c r="I191" s="43">
        <v>9.76</v>
      </c>
      <c r="J191" s="43">
        <v>48.4</v>
      </c>
      <c r="K191" s="44">
        <v>897</v>
      </c>
      <c r="L191" s="43"/>
    </row>
    <row r="192" spans="1:12" ht="15" x14ac:dyDescent="0.25">
      <c r="A192" s="23"/>
      <c r="B192" s="15"/>
      <c r="C192" s="11"/>
      <c r="D192" s="7" t="s">
        <v>32</v>
      </c>
      <c r="E192" s="42" t="s">
        <v>47</v>
      </c>
      <c r="F192" s="43">
        <v>20</v>
      </c>
      <c r="G192" s="43">
        <v>1.7</v>
      </c>
      <c r="H192" s="43">
        <v>1</v>
      </c>
      <c r="I192" s="43">
        <v>8.5</v>
      </c>
      <c r="J192" s="43">
        <v>51.8</v>
      </c>
      <c r="K192" s="44">
        <v>1148</v>
      </c>
      <c r="L192" s="43"/>
    </row>
    <row r="193" spans="1:12" ht="15" x14ac:dyDescent="0.25">
      <c r="A193" s="23"/>
      <c r="B193" s="15"/>
      <c r="C193" s="11"/>
      <c r="D193" s="7"/>
      <c r="E193" s="42" t="s">
        <v>99</v>
      </c>
      <c r="F193" s="43">
        <v>1</v>
      </c>
      <c r="G193" s="43"/>
      <c r="H193" s="43"/>
      <c r="I193" s="43">
        <v>0.01</v>
      </c>
      <c r="J193" s="43">
        <v>0.1</v>
      </c>
      <c r="K193" s="44"/>
      <c r="L193" s="43"/>
    </row>
    <row r="194" spans="1:12" ht="15" x14ac:dyDescent="0.25">
      <c r="A194" s="23"/>
      <c r="B194" s="15"/>
      <c r="C194" s="11"/>
      <c r="D194" s="6"/>
      <c r="E194" s="42" t="s">
        <v>92</v>
      </c>
      <c r="F194" s="43">
        <v>30</v>
      </c>
      <c r="G194" s="43">
        <v>0.21</v>
      </c>
      <c r="H194" s="43">
        <v>2</v>
      </c>
      <c r="I194" s="43">
        <v>2.25</v>
      </c>
      <c r="J194" s="43">
        <v>23.6</v>
      </c>
      <c r="K194" s="44">
        <v>901</v>
      </c>
      <c r="L194" s="43"/>
    </row>
    <row r="195" spans="1:12" ht="15" x14ac:dyDescent="0.25">
      <c r="A195" s="23"/>
      <c r="B195" s="15"/>
      <c r="C195" s="11"/>
      <c r="D195" s="6"/>
      <c r="E195" s="42" t="s">
        <v>45</v>
      </c>
      <c r="F195" s="43">
        <v>5</v>
      </c>
      <c r="G195" s="43">
        <v>1.1399999999999999</v>
      </c>
      <c r="H195" s="43">
        <v>1</v>
      </c>
      <c r="I195" s="43">
        <v>0.04</v>
      </c>
      <c r="J195" s="43">
        <v>11.8</v>
      </c>
      <c r="K195" s="44">
        <v>1052</v>
      </c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SUM(F186:F195)</f>
        <v>716</v>
      </c>
      <c r="G196" s="19">
        <f t="shared" ref="G196:J196" si="86">SUM(G186:G195)</f>
        <v>24.67</v>
      </c>
      <c r="H196" s="19">
        <f t="shared" si="86"/>
        <v>24</v>
      </c>
      <c r="I196" s="19">
        <f t="shared" si="86"/>
        <v>111.09000000000002</v>
      </c>
      <c r="J196" s="19">
        <f t="shared" si="86"/>
        <v>775.49999999999989</v>
      </c>
      <c r="K196" s="25"/>
      <c r="L196" s="19">
        <f t="shared" ref="L196" si="87">SUM(L186:L195)</f>
        <v>123</v>
      </c>
    </row>
    <row r="197" spans="1:12" ht="15" x14ac:dyDescent="0.2">
      <c r="A197" s="29">
        <f>A178</f>
        <v>2</v>
      </c>
      <c r="B197" s="30">
        <f>B178</f>
        <v>5</v>
      </c>
      <c r="C197" s="51" t="s">
        <v>4</v>
      </c>
      <c r="D197" s="52"/>
      <c r="E197" s="31"/>
      <c r="F197" s="32">
        <f>F185+F196</f>
        <v>1266</v>
      </c>
      <c r="G197" s="32">
        <f t="shared" ref="G197" si="88">G185+G196</f>
        <v>37.56</v>
      </c>
      <c r="H197" s="32">
        <f t="shared" ref="H197" si="89">H185+H196</f>
        <v>30</v>
      </c>
      <c r="I197" s="32">
        <f t="shared" ref="I197" si="90">I185+I196</f>
        <v>192.82</v>
      </c>
      <c r="J197" s="32">
        <f t="shared" ref="J197:L197" si="91">J185+J196</f>
        <v>1272.4999999999998</v>
      </c>
      <c r="K197" s="32"/>
      <c r="L197" s="32">
        <f t="shared" si="91"/>
        <v>217</v>
      </c>
    </row>
    <row r="198" spans="1:12" x14ac:dyDescent="0.2">
      <c r="A198" s="27"/>
      <c r="B198" s="28"/>
      <c r="C198" s="53" t="s">
        <v>5</v>
      </c>
      <c r="D198" s="53"/>
      <c r="E198" s="53"/>
      <c r="F198" s="34">
        <f>(F24+F43+F62+F81+F100+F119+F139+F158+F177+F197)/(IF(F24=0,0,1)+IF(F43=0,0,1)+IF(F62=0,0,1)+IF(F81=0,0,1)+IF(F100=0,0,1)+IF(F119=0,0,1)+IF(F139=0,0,1)+IF(F158=0,0,1)+IF(F177=0,0,1)+IF(F197=0,0,1))</f>
        <v>1248.3</v>
      </c>
      <c r="G198" s="34">
        <f>(G24+G43+G62+G81+G100+G119+G139+G158+G177+G197)/(IF(G24=0,0,1)+IF(G43=0,0,1)+IF(G62=0,0,1)+IF(G81=0,0,1)+IF(G100=0,0,1)+IF(G119=0,0,1)+IF(G139=0,0,1)+IF(G158=0,0,1)+IF(G177=0,0,1)+IF(G197=0,0,1))</f>
        <v>43.070999999999998</v>
      </c>
      <c r="H198" s="34">
        <f>(H24+H43+H62+H81+H100+H119+H139+H158+H177+H197)/(IF(H24=0,0,1)+IF(H43=0,0,1)+IF(H62=0,0,1)+IF(H81=0,0,1)+IF(H100=0,0,1)+IF(H119=0,0,1)+IF(H139=0,0,1)+IF(H158=0,0,1)+IF(H177=0,0,1)+IF(H197=0,0,1))</f>
        <v>42.3</v>
      </c>
      <c r="I198" s="34">
        <f>(I24+I43+I62+I81+I100+I119+I139+I158+I177+I197)/(IF(I24=0,0,1)+IF(I43=0,0,1)+IF(I62=0,0,1)+IF(I81=0,0,1)+IF(I100=0,0,1)+IF(I119=0,0,1)+IF(I139=0,0,1)+IF(I158=0,0,1)+IF(I177=0,0,1)+IF(I197=0,0,1))</f>
        <v>194.49399999999997</v>
      </c>
      <c r="J198" s="34">
        <f>(J24+J43+J62+J81+J100+J119+J139+J158+J177+J197)/(IF(J24=0,0,1)+IF(J43=0,0,1)+IF(J62=0,0,1)+IF(J81=0,0,1)+IF(J100=0,0,1)+IF(J119=0,0,1)+IF(J139=0,0,1)+IF(J158=0,0,1)+IF(J177=0,0,1)+IF(J197=0,0,1))</f>
        <v>1387.23</v>
      </c>
      <c r="K198" s="34"/>
      <c r="L198" s="34">
        <f>(L24+L43+L62+L81+L100+L119+L139+L158+L177+L197)/(IF(L24=0,0,1)+IF(L43=0,0,1)+IF(L62=0,0,1)+IF(L81=0,0,1)+IF(L100=0,0,1)+IF(L119=0,0,1)+IF(L139=0,0,1)+IF(L158=0,0,1)+IF(L177=0,0,1)+IF(L197=0,0,1))</f>
        <v>217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9:D139"/>
    <mergeCell ref="C158:D158"/>
    <mergeCell ref="C177:D17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2024-01-13T05:39:32Z</dcterms:modified>
</cp:coreProperties>
</file>